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0" activeTab="0"/>
  </bookViews>
  <sheets>
    <sheet name="12 (витяг)" sheetId="1" r:id="rId1"/>
  </sheets>
  <definedNames>
    <definedName name="_xlnm.Print_Area" localSheetId="0">'12 (витяг)'!$A$1:$X$20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<sst xmlns="http://schemas.openxmlformats.org/spreadsheetml/2006/main" count="36" uniqueCount="34">
  <si>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</si>
  <si>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</si>
  <si>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</si>
  <si>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</si>
  <si>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</si>
  <si>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</si>
  <si>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</si>
  <si>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</si>
  <si>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</si>
  <si>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За рах. орг.</t>
  </si>
  <si>
    <t>За рах. соцстраху</t>
  </si>
  <si>
    <t>Відпускні</t>
  </si>
  <si>
    <t>1-й місяць</t>
  </si>
  <si>
    <t>2-й місяць</t>
  </si>
  <si>
    <t xml:space="preserve">Разом  </t>
  </si>
  <si>
    <t>Прибутковий</t>
  </si>
  <si>
    <t>Аванс</t>
  </si>
  <si>
    <t>Разом утримано</t>
  </si>
  <si>
    <t>До видачі</t>
  </si>
  <si>
    <t>Посадовий оклад</t>
  </si>
  <si>
    <t>премія</t>
  </si>
  <si>
    <t>компенсація відпускних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</si>
  <si>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</si>
  <si>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</si>
  <si>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</si>
  <si>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</si>
  <si>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 xml:space="preserve"> матеріальна допомогоа</t>
  </si>
  <si>
    <t>Пономаренко Ольга Григорівна</t>
  </si>
  <si>
    <t>Разом по листу:</t>
  </si>
  <si>
    <t xml:space="preserve">начальника архівного відділу ЧРДА </t>
  </si>
  <si>
    <t>Витяг з відомісті нарахування заробітної плати за грудень місяць 2023 року</t>
  </si>
  <si>
    <t>інтенсивнісить</t>
  </si>
  <si>
    <t>Єдиний внесок 22%</t>
  </si>
  <si>
    <t>4140.19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</si>
</sst>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205" fontId="4" fillId="0" borderId="12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7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50" zoomScaleNormal="150" zoomScaleSheetLayoutView="61" workbookViewId="0" topLeftCell="F7">
      <selection activeCell="O12" sqref="O12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7.00390625" style="0" customWidth="1"/>
    <col min="20" max="20" width="4.140625" style="0" customWidth="1"/>
    <col min="21" max="21" width="7.14062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2" t="s">
        <v>25</v>
      </c>
      <c r="B3" s="102"/>
      <c r="C3" s="102"/>
      <c r="D3" s="102"/>
      <c r="E3" s="102"/>
      <c r="F3" s="102"/>
      <c r="G3" s="102"/>
      <c r="H3" s="102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3" t="s">
        <v>24</v>
      </c>
      <c r="B4" s="103"/>
      <c r="C4" s="103"/>
      <c r="D4" s="103"/>
      <c r="E4" s="103"/>
      <c r="F4" s="103"/>
      <c r="G4" s="103"/>
      <c r="H4" s="10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4" t="s">
        <v>30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31"/>
      <c r="T5" s="4"/>
      <c r="U5" s="3"/>
      <c r="V5" s="3"/>
      <c r="W5" s="3"/>
      <c r="X5" s="3"/>
    </row>
    <row r="6" spans="2:28" ht="14.25" customHeight="1">
      <c r="B6" s="3"/>
      <c r="C6" s="105" t="s">
        <v>29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7"/>
      <c r="T6" s="17"/>
      <c r="U6" s="3"/>
      <c r="V6" s="3"/>
      <c r="W6" s="3"/>
      <c r="X6" s="3"/>
      <c r="AB6" s="57"/>
    </row>
    <row r="7" spans="1:34" ht="21" customHeight="1">
      <c r="A7" s="83" t="s">
        <v>0</v>
      </c>
      <c r="B7" s="106" t="s">
        <v>1</v>
      </c>
      <c r="C7" s="83" t="s">
        <v>2</v>
      </c>
      <c r="D7" s="100" t="s">
        <v>3</v>
      </c>
      <c r="E7" s="100" t="s">
        <v>19</v>
      </c>
      <c r="F7" s="92" t="s">
        <v>4</v>
      </c>
      <c r="G7" s="96" t="s">
        <v>5</v>
      </c>
      <c r="H7" s="97"/>
      <c r="I7" s="98" t="s">
        <v>20</v>
      </c>
      <c r="J7" s="100" t="s">
        <v>26</v>
      </c>
      <c r="K7" s="98" t="s">
        <v>21</v>
      </c>
      <c r="L7" s="98" t="s">
        <v>31</v>
      </c>
      <c r="M7" s="96" t="s">
        <v>8</v>
      </c>
      <c r="N7" s="97"/>
      <c r="O7" s="88" t="s">
        <v>11</v>
      </c>
      <c r="P7" s="89"/>
      <c r="Q7" s="90" t="s">
        <v>14</v>
      </c>
      <c r="R7" s="92" t="s">
        <v>15</v>
      </c>
      <c r="S7" s="94">
        <v>0.015</v>
      </c>
      <c r="T7" s="83" t="s">
        <v>22</v>
      </c>
      <c r="U7" s="83" t="s">
        <v>11</v>
      </c>
      <c r="V7" s="83" t="s">
        <v>16</v>
      </c>
      <c r="W7" s="83" t="s">
        <v>17</v>
      </c>
      <c r="X7" s="85" t="s">
        <v>18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4"/>
      <c r="B8" s="107"/>
      <c r="C8" s="84"/>
      <c r="D8" s="101"/>
      <c r="E8" s="101"/>
      <c r="F8" s="93"/>
      <c r="G8" s="14" t="s">
        <v>6</v>
      </c>
      <c r="H8" s="14" t="s">
        <v>7</v>
      </c>
      <c r="I8" s="99"/>
      <c r="J8" s="101"/>
      <c r="K8" s="99"/>
      <c r="L8" s="99"/>
      <c r="M8" s="15" t="s">
        <v>9</v>
      </c>
      <c r="N8" s="15" t="s">
        <v>10</v>
      </c>
      <c r="O8" s="16" t="s">
        <v>12</v>
      </c>
      <c r="P8" s="16" t="s">
        <v>13</v>
      </c>
      <c r="Q8" s="91"/>
      <c r="R8" s="93"/>
      <c r="S8" s="95"/>
      <c r="T8" s="84"/>
      <c r="U8" s="84"/>
      <c r="V8" s="84"/>
      <c r="W8" s="84"/>
      <c r="X8" s="85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27</v>
      </c>
      <c r="C9" s="28">
        <v>21</v>
      </c>
      <c r="D9" s="29">
        <v>20</v>
      </c>
      <c r="E9" s="11">
        <v>7523.81</v>
      </c>
      <c r="F9" s="11">
        <v>761.9</v>
      </c>
      <c r="G9" s="13">
        <v>42</v>
      </c>
      <c r="H9" s="21">
        <v>3009.52</v>
      </c>
      <c r="I9" s="30"/>
      <c r="J9" s="24"/>
      <c r="K9" s="37"/>
      <c r="L9" s="38">
        <v>7523.81</v>
      </c>
      <c r="M9" s="32"/>
      <c r="N9" s="12"/>
      <c r="O9" s="27"/>
      <c r="P9" s="22"/>
      <c r="Q9" s="21">
        <f>E9++F9+H9+I9+J9+K9+L9+M9+N9+O9+P9</f>
        <v>18819.04</v>
      </c>
      <c r="R9" s="11">
        <f>Q9*0.18</f>
        <v>3387.4272</v>
      </c>
      <c r="S9" s="11">
        <f>Q9*0.015</f>
        <v>282.2856</v>
      </c>
      <c r="T9" s="2"/>
      <c r="U9" s="11"/>
      <c r="V9" s="11">
        <v>4401.36</v>
      </c>
      <c r="W9" s="7">
        <v>8071.08</v>
      </c>
      <c r="X9" s="35">
        <f>Q9-W9</f>
        <v>10747.960000000001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28</v>
      </c>
      <c r="C10" s="6"/>
      <c r="D10" s="6"/>
      <c r="E10" s="62">
        <f>SUM(E9:E9)</f>
        <v>7523.81</v>
      </c>
      <c r="F10" s="62">
        <f>SUM(F9:F9)</f>
        <v>761.9</v>
      </c>
      <c r="G10" s="61" t="s">
        <v>23</v>
      </c>
      <c r="H10" s="62">
        <f aca="true" t="shared" si="0" ref="H10:V10">SUM(H9:H9)</f>
        <v>3009.52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>
        <f t="shared" si="0"/>
        <v>7523.81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2">
        <f t="shared" si="0"/>
        <v>18819.04</v>
      </c>
      <c r="R10" s="62">
        <f t="shared" si="0"/>
        <v>3387.4272</v>
      </c>
      <c r="S10" s="62">
        <f t="shared" si="0"/>
        <v>282.2856</v>
      </c>
      <c r="T10" s="61">
        <f t="shared" si="0"/>
        <v>0</v>
      </c>
      <c r="U10" s="61">
        <f t="shared" si="0"/>
        <v>0</v>
      </c>
      <c r="V10" s="61">
        <f t="shared" si="0"/>
        <v>4401.36</v>
      </c>
      <c r="W10" s="62">
        <f>SUM(W9:W9)</f>
        <v>8071.08</v>
      </c>
      <c r="X10" s="62">
        <f>SUM(X9:X9)</f>
        <v>10747.960000000001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6" t="s">
        <v>23</v>
      </c>
      <c r="N11" s="86"/>
      <c r="O11" s="86"/>
      <c r="P11" s="86"/>
      <c r="Q11" s="86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17.25" customHeight="1">
      <c r="B12" s="87"/>
      <c r="C12" s="87"/>
      <c r="D12" s="67"/>
      <c r="E12" s="67"/>
      <c r="F12" s="67"/>
      <c r="G12" s="67"/>
      <c r="H12" s="67"/>
      <c r="I12" s="67"/>
      <c r="J12" s="67"/>
      <c r="K12" s="67"/>
      <c r="L12" s="76" t="s">
        <v>32</v>
      </c>
      <c r="M12" s="76"/>
      <c r="N12" s="76"/>
      <c r="O12" s="50" t="s">
        <v>33</v>
      </c>
      <c r="P12" s="67"/>
      <c r="Q12" s="67"/>
      <c r="R12" s="67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79"/>
      <c r="O13" s="79"/>
      <c r="P13" s="79"/>
      <c r="Q13" s="79"/>
      <c r="R13" s="79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79"/>
      <c r="N14" s="79"/>
      <c r="O14" s="79"/>
      <c r="P14" s="79"/>
      <c r="Q14" s="79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B17:L17"/>
    <mergeCell ref="V7:V8"/>
    <mergeCell ref="W7:W8"/>
    <mergeCell ref="X7:X8"/>
    <mergeCell ref="M11:Q11"/>
    <mergeCell ref="B12:C12"/>
    <mergeCell ref="O7:P7"/>
    <mergeCell ref="Q7:Q8"/>
    <mergeCell ref="R7:R8"/>
    <mergeCell ref="S7:S8"/>
    <mergeCell ref="L12:N12"/>
    <mergeCell ref="C13:L13"/>
    <mergeCell ref="M13:R13"/>
    <mergeCell ref="B14:L14"/>
    <mergeCell ref="M14:Q14"/>
    <mergeCell ref="C16:L1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2024-01-25T13:42:14Z</dcterms:modified>
  <cp:category/>
  <cp:version/>
  <cp:contentType/>
  <cp:contentStatus/>
</cp:coreProperties>
</file>